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619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1">'Sheet1 (2)'!$A$1:$V$19</definedName>
  </definedNames>
  <calcPr fullCalcOnLoad="1"/>
</workbook>
</file>

<file path=xl/sharedStrings.xml><?xml version="1.0" encoding="utf-8"?>
<sst xmlns="http://schemas.openxmlformats.org/spreadsheetml/2006/main" count="105" uniqueCount="28">
  <si>
    <t>起點</t>
  </si>
  <si>
    <t>站名</t>
  </si>
  <si>
    <t>里程</t>
  </si>
  <si>
    <t>票價</t>
  </si>
  <si>
    <t>員林汽車客運公司行駛里程票價表</t>
  </si>
  <si>
    <t>溪頭</t>
  </si>
  <si>
    <t>竹山交流道-初鄉→8.8km</t>
  </si>
  <si>
    <t>初鄉-溪頭→13.8km</t>
  </si>
  <si>
    <t>路線編號：9路</t>
  </si>
  <si>
    <t>路線別：彰化-溪頭全票</t>
  </si>
  <si>
    <t>彰化</t>
  </si>
  <si>
    <t>大竹里</t>
  </si>
  <si>
    <t>香山里</t>
  </si>
  <si>
    <t>彰化-交流道→8.35km</t>
  </si>
  <si>
    <t>國道3號→40.05km</t>
  </si>
  <si>
    <t>(71-8.35-40.05-8.8)*3.068M+8.35+8.8*2.895M+40.05*1.437M+MRMC*1.05=157.01→157元</t>
  </si>
  <si>
    <t>(66.55-8.35-40.05-8.8)*3.068M+8.35+8.8*2.895M+40.05*1.437M+MRMC*1.05=142.68→143元</t>
  </si>
  <si>
    <t>(65.45-8.35-40.05-8.8)*3.068M+8.35+8.8*2.895M+40.05*1.437M+MRMC*1.05=139.13→140元</t>
  </si>
  <si>
    <t>路線別：彰化-溪頭半票</t>
  </si>
  <si>
    <t>車籠埔</t>
  </si>
  <si>
    <t>溪頭</t>
  </si>
  <si>
    <t>初鄉</t>
  </si>
  <si>
    <t>鹿彰</t>
  </si>
  <si>
    <t>廣興</t>
  </si>
  <si>
    <t>內湖</t>
  </si>
  <si>
    <t>路線別：彰化-溪頭全票(現金刷卡價)</t>
  </si>
  <si>
    <t>(22.6-8.8)*3.068+8.8*2.895M+MRMC*1.05=71元</t>
  </si>
  <si>
    <t>路線編號：0754(9路)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</si>
</sst>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_ "/>
  </numFmts>
  <fonts count="46">
    <font>
      <sz val="12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indexed="8"/>
      <name val="Cambria"/>
      <family val="1"/>
    </font>
    <font>
      <sz val="12"/>
      <color rgb="FFFF0000"/>
      <name val="Cambria"/>
      <family val="1"/>
    </font>
    <font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6" fontId="42" fillId="32" borderId="10" xfId="0" applyNumberFormat="1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176" fontId="7" fillId="34" borderId="0" xfId="0" applyNumberFormat="1" applyFont="1" applyFill="1" applyBorder="1" applyAlignment="1">
      <alignment/>
    </xf>
    <xf numFmtId="176" fontId="4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 wrapText="1" shrinkToFit="1"/>
    </xf>
    <xf numFmtId="0" fontId="4" fillId="34" borderId="0" xfId="0" applyFont="1" applyFill="1" applyBorder="1" applyAlignment="1">
      <alignment vertical="center" wrapText="1" shrinkToFit="1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176" fontId="44" fillId="32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 wrapText="1" shrinkToFit="1"/>
    </xf>
    <xf numFmtId="0" fontId="43" fillId="0" borderId="14" xfId="0" applyFont="1" applyBorder="1" applyAlignment="1">
      <alignment vertical="center"/>
    </xf>
    <xf numFmtId="0" fontId="43" fillId="0" borderId="10" xfId="0" applyFont="1" applyBorder="1" applyAlignment="1">
      <alignment horizontal="right" vertical="center" wrapText="1" shrinkToFit="1"/>
    </xf>
    <xf numFmtId="177" fontId="45" fillId="34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right" vertical="center" wrapText="1" shrinkToFit="1"/>
    </xf>
    <xf numFmtId="178" fontId="45" fillId="34" borderId="10" xfId="0" applyNumberFormat="1" applyFont="1" applyFill="1" applyBorder="1" applyAlignment="1">
      <alignment/>
    </xf>
    <xf numFmtId="176" fontId="4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34" borderId="17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6.5"/>
  <cols>
    <col min="2" max="2" width="9.00390625" style="4" customWidth="1"/>
    <col min="3" max="8" width="9.00390625" style="7" customWidth="1"/>
    <col min="9" max="9" width="12.625" style="7" customWidth="1"/>
    <col min="10" max="10" width="14.00390625" style="7" customWidth="1"/>
    <col min="11" max="18" width="9.00390625" style="7" customWidth="1"/>
  </cols>
  <sheetData>
    <row r="1" spans="1:19" ht="19.5">
      <c r="A1" s="62" t="s">
        <v>0</v>
      </c>
      <c r="B1" s="63" t="s">
        <v>1</v>
      </c>
      <c r="C1" s="63" t="s">
        <v>10</v>
      </c>
      <c r="D1" s="1"/>
      <c r="E1" s="1"/>
      <c r="F1" s="2" t="s">
        <v>4</v>
      </c>
      <c r="K1" s="62" t="s">
        <v>0</v>
      </c>
      <c r="L1" s="63" t="s">
        <v>1</v>
      </c>
      <c r="M1" s="63" t="s">
        <v>10</v>
      </c>
      <c r="N1" s="1"/>
      <c r="O1" s="1"/>
      <c r="P1" s="2" t="s">
        <v>4</v>
      </c>
      <c r="S1" s="7"/>
    </row>
    <row r="2" spans="1:19" ht="16.5">
      <c r="A2" s="59"/>
      <c r="B2" s="69"/>
      <c r="C2" s="64"/>
      <c r="F2" s="4" t="s">
        <v>8</v>
      </c>
      <c r="K2" s="59"/>
      <c r="L2" s="69"/>
      <c r="M2" s="64"/>
      <c r="P2" s="4" t="s">
        <v>8</v>
      </c>
      <c r="S2" s="7"/>
    </row>
    <row r="3" spans="1:19" ht="16.5" customHeight="1">
      <c r="A3" s="59">
        <v>1</v>
      </c>
      <c r="B3" s="5" t="s">
        <v>2</v>
      </c>
      <c r="C3" s="8">
        <v>4.45</v>
      </c>
      <c r="D3" s="63" t="s">
        <v>11</v>
      </c>
      <c r="E3" s="3"/>
      <c r="F3" s="4" t="s">
        <v>9</v>
      </c>
      <c r="G3" s="1"/>
      <c r="H3" s="1"/>
      <c r="I3" s="1"/>
      <c r="J3" s="1"/>
      <c r="K3" s="59">
        <v>1</v>
      </c>
      <c r="L3" s="5" t="s">
        <v>2</v>
      </c>
      <c r="M3" s="8">
        <v>4.45</v>
      </c>
      <c r="N3" s="63" t="s">
        <v>11</v>
      </c>
      <c r="O3" s="3"/>
      <c r="P3" s="4" t="s">
        <v>18</v>
      </c>
      <c r="Q3" s="1"/>
      <c r="R3" s="1"/>
      <c r="S3" s="1"/>
    </row>
    <row r="4" spans="1:19" ht="16.5" customHeight="1">
      <c r="A4" s="59"/>
      <c r="B4" s="6" t="s">
        <v>3</v>
      </c>
      <c r="C4" s="10">
        <v>24</v>
      </c>
      <c r="D4" s="64"/>
      <c r="E4" s="17"/>
      <c r="H4" s="9"/>
      <c r="I4" s="9"/>
      <c r="K4" s="59"/>
      <c r="L4" s="6" t="s">
        <v>3</v>
      </c>
      <c r="M4" s="10">
        <v>12</v>
      </c>
      <c r="N4" s="64"/>
      <c r="O4" s="17"/>
      <c r="R4" s="9"/>
      <c r="S4" s="9"/>
    </row>
    <row r="5" spans="1:19" ht="16.5" customHeight="1">
      <c r="A5" s="59">
        <v>2</v>
      </c>
      <c r="B5" s="5" t="s">
        <v>2</v>
      </c>
      <c r="C5" s="8">
        <v>5.55</v>
      </c>
      <c r="D5" s="8">
        <v>1.1</v>
      </c>
      <c r="E5" s="63" t="s">
        <v>12</v>
      </c>
      <c r="H5" s="9"/>
      <c r="I5" s="9"/>
      <c r="K5" s="59">
        <v>2</v>
      </c>
      <c r="L5" s="5" t="s">
        <v>2</v>
      </c>
      <c r="M5" s="8">
        <v>5.55</v>
      </c>
      <c r="N5" s="8">
        <v>1.1</v>
      </c>
      <c r="O5" s="63" t="s">
        <v>12</v>
      </c>
      <c r="R5" s="9"/>
      <c r="S5" s="9"/>
    </row>
    <row r="6" spans="1:19" ht="16.5" customHeight="1">
      <c r="A6" s="59"/>
      <c r="B6" s="6" t="s">
        <v>3</v>
      </c>
      <c r="C6" s="10">
        <v>24</v>
      </c>
      <c r="D6" s="10">
        <v>24</v>
      </c>
      <c r="E6" s="64"/>
      <c r="H6" s="9"/>
      <c r="I6" s="9"/>
      <c r="K6" s="59"/>
      <c r="L6" s="6" t="s">
        <v>3</v>
      </c>
      <c r="M6" s="10">
        <v>12</v>
      </c>
      <c r="N6" s="10">
        <v>12</v>
      </c>
      <c r="O6" s="64"/>
      <c r="R6" s="9"/>
      <c r="S6" s="9"/>
    </row>
    <row r="7" spans="1:19" ht="16.5" customHeight="1">
      <c r="A7" s="59">
        <v>3</v>
      </c>
      <c r="B7" s="5" t="s">
        <v>2</v>
      </c>
      <c r="C7" s="8">
        <v>71</v>
      </c>
      <c r="D7" s="8">
        <v>66.55</v>
      </c>
      <c r="E7" s="8">
        <v>65.45</v>
      </c>
      <c r="F7" s="60" t="s">
        <v>5</v>
      </c>
      <c r="H7" s="9"/>
      <c r="I7" s="9"/>
      <c r="K7" s="59">
        <v>3</v>
      </c>
      <c r="L7" s="5" t="s">
        <v>2</v>
      </c>
      <c r="M7" s="8">
        <v>71</v>
      </c>
      <c r="N7" s="8">
        <v>66.55</v>
      </c>
      <c r="O7" s="8">
        <v>65.45</v>
      </c>
      <c r="P7" s="60" t="s">
        <v>5</v>
      </c>
      <c r="R7" s="9"/>
      <c r="S7" s="9"/>
    </row>
    <row r="8" spans="1:19" ht="16.5" customHeight="1">
      <c r="A8" s="59"/>
      <c r="B8" s="6" t="s">
        <v>3</v>
      </c>
      <c r="C8" s="10">
        <v>157</v>
      </c>
      <c r="D8" s="10">
        <v>143</v>
      </c>
      <c r="E8" s="10">
        <v>140</v>
      </c>
      <c r="F8" s="61"/>
      <c r="H8" s="9"/>
      <c r="I8" s="9"/>
      <c r="K8" s="59"/>
      <c r="L8" s="6" t="s">
        <v>3</v>
      </c>
      <c r="M8" s="10">
        <v>79</v>
      </c>
      <c r="N8" s="10">
        <v>72</v>
      </c>
      <c r="O8" s="10">
        <v>70</v>
      </c>
      <c r="P8" s="61"/>
      <c r="R8" s="9"/>
      <c r="S8" s="9"/>
    </row>
    <row r="9" spans="1:19" s="14" customFormat="1" ht="16.5" customHeight="1">
      <c r="A9" s="26"/>
      <c r="B9" s="18"/>
      <c r="C9" s="16"/>
      <c r="D9" s="16"/>
      <c r="E9" s="55"/>
      <c r="F9" s="12"/>
      <c r="G9" s="12"/>
      <c r="H9" s="13"/>
      <c r="I9" s="13"/>
      <c r="J9" s="16"/>
      <c r="K9" s="57"/>
      <c r="L9" s="18"/>
      <c r="M9" s="16"/>
      <c r="N9" s="16"/>
      <c r="O9" s="55"/>
      <c r="P9" s="12"/>
      <c r="Q9" s="12"/>
      <c r="R9" s="13"/>
      <c r="S9" s="13"/>
    </row>
    <row r="10" spans="1:19" s="14" customFormat="1" ht="16.5" customHeight="1">
      <c r="A10" s="27"/>
      <c r="B10" s="18" t="s">
        <v>13</v>
      </c>
      <c r="C10" s="19"/>
      <c r="D10" s="19"/>
      <c r="E10" s="56"/>
      <c r="F10" s="16"/>
      <c r="G10" s="16"/>
      <c r="H10" s="16"/>
      <c r="I10" s="30"/>
      <c r="J10" s="15"/>
      <c r="K10" s="57"/>
      <c r="L10" s="18"/>
      <c r="M10" s="19"/>
      <c r="N10" s="19"/>
      <c r="O10" s="56"/>
      <c r="P10" s="16"/>
      <c r="Q10" s="16"/>
      <c r="R10" s="16"/>
      <c r="S10" s="16"/>
    </row>
    <row r="11" spans="1:19" s="14" customFormat="1" ht="16.5" customHeight="1">
      <c r="A11" s="57"/>
      <c r="B11" s="18" t="s">
        <v>14</v>
      </c>
      <c r="C11" s="16"/>
      <c r="D11" s="16"/>
      <c r="E11" s="16"/>
      <c r="F11" s="55"/>
      <c r="G11" s="12"/>
      <c r="H11" s="12"/>
      <c r="I11" s="12"/>
      <c r="J11" s="11"/>
      <c r="K11" s="57"/>
      <c r="L11" s="18"/>
      <c r="M11" s="16"/>
      <c r="N11" s="16"/>
      <c r="O11" s="16"/>
      <c r="P11" s="55"/>
      <c r="Q11" s="12"/>
      <c r="R11" s="12"/>
      <c r="S11" s="12"/>
    </row>
    <row r="12" spans="1:19" s="14" customFormat="1" ht="16.5" customHeight="1">
      <c r="A12" s="57"/>
      <c r="B12" s="18" t="s">
        <v>6</v>
      </c>
      <c r="C12" s="13"/>
      <c r="D12" s="13"/>
      <c r="E12" s="13"/>
      <c r="F12" s="56"/>
      <c r="G12" s="16"/>
      <c r="H12" s="16"/>
      <c r="I12" s="16"/>
      <c r="J12" s="15"/>
      <c r="K12" s="57"/>
      <c r="L12" s="18"/>
      <c r="M12" s="13"/>
      <c r="N12" s="13"/>
      <c r="O12" s="13"/>
      <c r="P12" s="56"/>
      <c r="Q12" s="16"/>
      <c r="R12" s="16"/>
      <c r="S12" s="16"/>
    </row>
    <row r="13" spans="1:19" s="14" customFormat="1" ht="16.5" customHeight="1">
      <c r="A13" s="57"/>
      <c r="B13" s="18" t="s">
        <v>7</v>
      </c>
      <c r="C13" s="16"/>
      <c r="D13" s="16"/>
      <c r="E13" s="16"/>
      <c r="F13" s="16"/>
      <c r="G13" s="28"/>
      <c r="H13" s="12"/>
      <c r="I13" s="12"/>
      <c r="J13" s="11"/>
      <c r="K13" s="57"/>
      <c r="L13" s="18"/>
      <c r="M13" s="16"/>
      <c r="N13" s="16"/>
      <c r="O13" s="16"/>
      <c r="P13" s="16"/>
      <c r="Q13" s="55"/>
      <c r="R13" s="12"/>
      <c r="S13" s="12"/>
    </row>
    <row r="14" spans="1:19" s="14" customFormat="1" ht="16.5" customHeight="1">
      <c r="A14" s="57"/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57"/>
      <c r="L14" s="18"/>
      <c r="M14" s="20"/>
      <c r="N14" s="13"/>
      <c r="O14" s="13"/>
      <c r="P14" s="21"/>
      <c r="Q14" s="56"/>
      <c r="R14" s="16"/>
      <c r="S14" s="16"/>
    </row>
    <row r="15" spans="1:19" s="14" customFormat="1" ht="16.5" customHeight="1">
      <c r="A15" s="57"/>
      <c r="B15" s="31" t="s">
        <v>16</v>
      </c>
      <c r="C15" s="16"/>
      <c r="D15" s="16"/>
      <c r="E15" s="16"/>
      <c r="F15" s="16"/>
      <c r="G15" s="16"/>
      <c r="H15" s="28"/>
      <c r="I15" s="12"/>
      <c r="J15" s="11"/>
      <c r="K15" s="57"/>
      <c r="L15" s="18"/>
      <c r="M15" s="16"/>
      <c r="N15" s="16"/>
      <c r="O15" s="16"/>
      <c r="P15" s="16"/>
      <c r="Q15" s="16"/>
      <c r="R15" s="55"/>
      <c r="S15" s="12"/>
    </row>
    <row r="16" spans="1:19" s="14" customFormat="1" ht="16.5">
      <c r="A16" s="57"/>
      <c r="B16" s="31" t="s">
        <v>17</v>
      </c>
      <c r="C16" s="20"/>
      <c r="D16" s="20"/>
      <c r="E16" s="13"/>
      <c r="F16" s="13"/>
      <c r="G16" s="13"/>
      <c r="H16" s="29"/>
      <c r="I16" s="16"/>
      <c r="J16" s="15"/>
      <c r="K16" s="57"/>
      <c r="L16" s="18"/>
      <c r="M16" s="20"/>
      <c r="N16" s="20"/>
      <c r="O16" s="13"/>
      <c r="P16" s="13"/>
      <c r="Q16" s="13"/>
      <c r="R16" s="56"/>
      <c r="S16" s="16"/>
    </row>
    <row r="17" spans="1:19" s="14" customFormat="1" ht="16.5">
      <c r="A17" s="57"/>
      <c r="B17" s="18"/>
      <c r="C17" s="16"/>
      <c r="D17" s="16"/>
      <c r="E17" s="16"/>
      <c r="F17" s="16"/>
      <c r="G17" s="16"/>
      <c r="H17" s="16"/>
      <c r="I17" s="55"/>
      <c r="J17" s="23"/>
      <c r="K17" s="57"/>
      <c r="L17" s="18"/>
      <c r="M17" s="16"/>
      <c r="N17" s="16"/>
      <c r="O17" s="16"/>
      <c r="P17" s="16"/>
      <c r="Q17" s="16"/>
      <c r="R17" s="16"/>
      <c r="S17" s="55"/>
    </row>
    <row r="18" spans="1:20" s="14" customFormat="1" ht="16.5">
      <c r="A18" s="57"/>
      <c r="B18" s="18"/>
      <c r="C18" s="20"/>
      <c r="D18" s="20"/>
      <c r="E18" s="20"/>
      <c r="F18" s="13"/>
      <c r="G18" s="13"/>
      <c r="H18" s="13"/>
      <c r="I18" s="56"/>
      <c r="J18" s="24"/>
      <c r="K18" s="57"/>
      <c r="L18" s="18"/>
      <c r="M18" s="20"/>
      <c r="N18" s="20"/>
      <c r="O18" s="20"/>
      <c r="P18" s="13"/>
      <c r="Q18" s="13"/>
      <c r="R18" s="13"/>
      <c r="S18" s="56"/>
      <c r="T18" s="22"/>
    </row>
    <row r="19" spans="1:20" s="14" customFormat="1" ht="16.5">
      <c r="A19" s="57"/>
      <c r="B19" s="18"/>
      <c r="C19" s="16"/>
      <c r="D19" s="16"/>
      <c r="E19" s="16"/>
      <c r="F19" s="16"/>
      <c r="G19" s="16"/>
      <c r="H19" s="16"/>
      <c r="I19" s="16"/>
      <c r="J19" s="58"/>
      <c r="K19" s="57"/>
      <c r="L19" s="18"/>
      <c r="M19" s="16"/>
      <c r="N19" s="16"/>
      <c r="O19" s="16"/>
      <c r="P19" s="16"/>
      <c r="Q19" s="16"/>
      <c r="R19" s="16"/>
      <c r="S19" s="16"/>
      <c r="T19" s="70"/>
    </row>
    <row r="20" spans="1:20" s="14" customFormat="1" ht="16.5">
      <c r="A20" s="57"/>
      <c r="B20" s="18"/>
      <c r="C20" s="20"/>
      <c r="D20" s="20"/>
      <c r="E20" s="20"/>
      <c r="F20" s="13"/>
      <c r="G20" s="13"/>
      <c r="H20" s="13"/>
      <c r="I20" s="13"/>
      <c r="J20" s="58"/>
      <c r="K20" s="57"/>
      <c r="L20" s="18"/>
      <c r="M20" s="20"/>
      <c r="N20" s="20"/>
      <c r="O20" s="20"/>
      <c r="P20" s="13"/>
      <c r="Q20" s="13"/>
      <c r="R20" s="13"/>
      <c r="S20" s="13"/>
      <c r="T20" s="70"/>
    </row>
    <row r="21" spans="1:19" ht="16.5">
      <c r="A21" s="57"/>
      <c r="B21" s="18"/>
      <c r="C21" s="16"/>
      <c r="D21" s="16"/>
      <c r="E21" s="16"/>
      <c r="F21" s="16"/>
      <c r="G21" s="55"/>
      <c r="H21" s="12"/>
      <c r="I21" s="12"/>
      <c r="J21" s="1"/>
      <c r="K21" s="57"/>
      <c r="L21" s="18"/>
      <c r="M21" s="16"/>
      <c r="N21" s="16"/>
      <c r="O21" s="16"/>
      <c r="P21" s="16"/>
      <c r="Q21" s="55"/>
      <c r="R21" s="12"/>
      <c r="S21" s="12"/>
    </row>
    <row r="22" spans="1:19" ht="16.5">
      <c r="A22" s="57"/>
      <c r="B22" s="18"/>
      <c r="C22" s="20"/>
      <c r="D22" s="13"/>
      <c r="E22" s="13"/>
      <c r="F22" s="21"/>
      <c r="G22" s="56"/>
      <c r="H22" s="16"/>
      <c r="I22" s="16"/>
      <c r="K22" s="57"/>
      <c r="L22" s="18"/>
      <c r="M22" s="20"/>
      <c r="N22" s="13"/>
      <c r="O22" s="13"/>
      <c r="P22" s="21"/>
      <c r="Q22" s="56"/>
      <c r="R22" s="16"/>
      <c r="S22" s="16"/>
    </row>
    <row r="23" spans="1:19" ht="16.5">
      <c r="A23" s="57"/>
      <c r="B23" s="18"/>
      <c r="C23" s="16"/>
      <c r="D23" s="16"/>
      <c r="E23" s="16"/>
      <c r="F23" s="16"/>
      <c r="G23" s="16"/>
      <c r="H23" s="55"/>
      <c r="I23" s="12"/>
      <c r="J23" s="1"/>
      <c r="K23" s="57"/>
      <c r="L23" s="18"/>
      <c r="M23" s="16"/>
      <c r="N23" s="16"/>
      <c r="O23" s="16"/>
      <c r="P23" s="16"/>
      <c r="Q23" s="16"/>
      <c r="R23" s="55"/>
      <c r="S23" s="12"/>
    </row>
    <row r="24" spans="1:19" ht="16.5">
      <c r="A24" s="57"/>
      <c r="B24" s="18"/>
      <c r="C24" s="20"/>
      <c r="D24" s="20"/>
      <c r="E24" s="13"/>
      <c r="F24" s="13"/>
      <c r="G24" s="13"/>
      <c r="H24" s="56"/>
      <c r="I24" s="16"/>
      <c r="K24" s="57"/>
      <c r="L24" s="18"/>
      <c r="M24" s="20"/>
      <c r="N24" s="20"/>
      <c r="O24" s="13"/>
      <c r="P24" s="13"/>
      <c r="Q24" s="13"/>
      <c r="R24" s="56"/>
      <c r="S24" s="16"/>
    </row>
    <row r="25" spans="1:19" ht="16.5">
      <c r="A25" s="57"/>
      <c r="B25" s="18"/>
      <c r="C25" s="16"/>
      <c r="D25" s="16"/>
      <c r="E25" s="16"/>
      <c r="F25" s="16"/>
      <c r="G25" s="16"/>
      <c r="H25" s="16"/>
      <c r="I25" s="55"/>
      <c r="J25" s="25"/>
      <c r="K25" s="57"/>
      <c r="L25" s="18"/>
      <c r="M25" s="16"/>
      <c r="N25" s="16"/>
      <c r="O25" s="16"/>
      <c r="P25" s="16"/>
      <c r="Q25" s="16"/>
      <c r="R25" s="16"/>
      <c r="S25" s="55"/>
    </row>
    <row r="26" spans="1:19" ht="16.5">
      <c r="A26" s="57"/>
      <c r="B26" s="18"/>
      <c r="C26" s="20"/>
      <c r="D26" s="20"/>
      <c r="E26" s="20"/>
      <c r="F26" s="13"/>
      <c r="G26" s="13"/>
      <c r="H26" s="13"/>
      <c r="I26" s="56"/>
      <c r="J26" s="17"/>
      <c r="K26" s="57"/>
      <c r="L26" s="18"/>
      <c r="M26" s="20"/>
      <c r="N26" s="20"/>
      <c r="O26" s="20"/>
      <c r="P26" s="13"/>
      <c r="Q26" s="13"/>
      <c r="R26" s="13"/>
      <c r="S26" s="56"/>
    </row>
    <row r="27" spans="1:20" ht="16.5">
      <c r="A27" s="57"/>
      <c r="B27" s="18"/>
      <c r="C27" s="16"/>
      <c r="D27" s="16"/>
      <c r="E27" s="16"/>
      <c r="F27" s="16"/>
      <c r="G27" s="16"/>
      <c r="H27" s="16"/>
      <c r="I27" s="16"/>
      <c r="J27" s="65"/>
      <c r="K27" s="57"/>
      <c r="L27" s="18"/>
      <c r="M27" s="16"/>
      <c r="N27" s="16"/>
      <c r="O27" s="16"/>
      <c r="P27" s="16"/>
      <c r="Q27" s="16"/>
      <c r="R27" s="16"/>
      <c r="S27" s="16"/>
      <c r="T27" s="67"/>
    </row>
    <row r="28" spans="1:20" ht="16.5">
      <c r="A28" s="57"/>
      <c r="B28" s="18"/>
      <c r="C28" s="20"/>
      <c r="D28" s="20"/>
      <c r="E28" s="20"/>
      <c r="F28" s="13"/>
      <c r="G28" s="13"/>
      <c r="H28" s="13"/>
      <c r="I28" s="13"/>
      <c r="J28" s="66"/>
      <c r="K28" s="57"/>
      <c r="L28" s="18"/>
      <c r="M28" s="20"/>
      <c r="N28" s="20"/>
      <c r="O28" s="20"/>
      <c r="P28" s="13"/>
      <c r="Q28" s="13"/>
      <c r="R28" s="13"/>
      <c r="S28" s="13"/>
      <c r="T28" s="68"/>
    </row>
  </sheetData>
  <sheetProtection/>
  <mergeCells count="55">
    <mergeCell ref="A27:A28"/>
    <mergeCell ref="J27:J28"/>
    <mergeCell ref="K27:K28"/>
    <mergeCell ref="T27:T28"/>
    <mergeCell ref="H23:H24"/>
    <mergeCell ref="L1:L2"/>
    <mergeCell ref="D3:D4"/>
    <mergeCell ref="A1:A2"/>
    <mergeCell ref="B1:B2"/>
    <mergeCell ref="T19:T20"/>
    <mergeCell ref="A3:A4"/>
    <mergeCell ref="O9:O10"/>
    <mergeCell ref="O5:O6"/>
    <mergeCell ref="F7:F8"/>
    <mergeCell ref="K11:K12"/>
    <mergeCell ref="A11:A12"/>
    <mergeCell ref="F11:F12"/>
    <mergeCell ref="K3:K4"/>
    <mergeCell ref="K1:K2"/>
    <mergeCell ref="E5:E6"/>
    <mergeCell ref="K5:K6"/>
    <mergeCell ref="N3:N4"/>
    <mergeCell ref="K9:K10"/>
    <mergeCell ref="C1:C2"/>
    <mergeCell ref="M1:M2"/>
    <mergeCell ref="A17:A18"/>
    <mergeCell ref="I17:I18"/>
    <mergeCell ref="P7:P8"/>
    <mergeCell ref="P11:P12"/>
    <mergeCell ref="A5:A6"/>
    <mergeCell ref="R15:R16"/>
    <mergeCell ref="K17:K18"/>
    <mergeCell ref="A15:A16"/>
    <mergeCell ref="K7:K8"/>
    <mergeCell ref="E9:E10"/>
    <mergeCell ref="K19:K20"/>
    <mergeCell ref="A7:A8"/>
    <mergeCell ref="A25:A26"/>
    <mergeCell ref="I25:I26"/>
    <mergeCell ref="S25:S26"/>
    <mergeCell ref="R23:R24"/>
    <mergeCell ref="K25:K26"/>
    <mergeCell ref="G21:G22"/>
    <mergeCell ref="A21:A22"/>
    <mergeCell ref="S17:S18"/>
    <mergeCell ref="Q21:Q22"/>
    <mergeCell ref="K23:K24"/>
    <mergeCell ref="A23:A24"/>
    <mergeCell ref="K21:K22"/>
    <mergeCell ref="Q13:Q14"/>
    <mergeCell ref="A13:A14"/>
    <mergeCell ref="K15:K16"/>
    <mergeCell ref="K13:K14"/>
    <mergeCell ref="J19:J20"/>
    <mergeCell ref="A19:A2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SheetLayoutView="100" zoomScalePageLayoutView="0" workbookViewId="0" topLeftCell="E1">
      <selection activeCell="K5" sqref="K5"/>
    </sheetView>
  </sheetViews>
  <sheetFormatPr defaultColWidth="9.00390625" defaultRowHeight="16.5"/>
  <cols>
    <col min="2" max="2" width="9.00390625" style="4" customWidth="1"/>
    <col min="3" max="9" width="9.00390625" style="7" customWidth="1"/>
    <col min="10" max="11" width="8.875" style="7" customWidth="1"/>
    <col min="12" max="19" width="9.00390625" style="7" customWidth="1"/>
  </cols>
  <sheetData>
    <row r="1" spans="1:20" ht="19.5">
      <c r="A1" s="62" t="s">
        <v>0</v>
      </c>
      <c r="B1" s="63" t="s">
        <v>1</v>
      </c>
      <c r="C1" s="63" t="s">
        <v>10</v>
      </c>
      <c r="D1" s="1"/>
      <c r="E1" s="1"/>
      <c r="F1" s="2" t="s">
        <v>4</v>
      </c>
      <c r="L1" s="62" t="s">
        <v>0</v>
      </c>
      <c r="M1" s="63" t="s">
        <v>1</v>
      </c>
      <c r="N1" s="63" t="s">
        <v>10</v>
      </c>
      <c r="O1" s="1"/>
      <c r="P1" s="1"/>
      <c r="Q1" s="2" t="s">
        <v>4</v>
      </c>
      <c r="T1" s="7"/>
    </row>
    <row r="2" spans="1:20" ht="16.5">
      <c r="A2" s="59"/>
      <c r="B2" s="69"/>
      <c r="C2" s="64"/>
      <c r="F2" s="4" t="s">
        <v>27</v>
      </c>
      <c r="L2" s="59"/>
      <c r="M2" s="69"/>
      <c r="N2" s="64"/>
      <c r="Q2" s="4" t="s">
        <v>8</v>
      </c>
      <c r="T2" s="7"/>
    </row>
    <row r="3" spans="1:20" ht="16.5" customHeight="1">
      <c r="A3" s="59">
        <v>1</v>
      </c>
      <c r="B3" s="5" t="s">
        <v>2</v>
      </c>
      <c r="C3" s="8">
        <v>4.45</v>
      </c>
      <c r="D3" s="63" t="s">
        <v>11</v>
      </c>
      <c r="E3" s="3"/>
      <c r="F3" s="4" t="s">
        <v>25</v>
      </c>
      <c r="G3" s="1"/>
      <c r="H3" s="1"/>
      <c r="I3" s="1"/>
      <c r="J3" s="1"/>
      <c r="K3" s="1"/>
      <c r="L3" s="59">
        <v>1</v>
      </c>
      <c r="M3" s="5" t="s">
        <v>2</v>
      </c>
      <c r="N3" s="8">
        <v>4.45</v>
      </c>
      <c r="O3" s="63" t="s">
        <v>11</v>
      </c>
      <c r="P3" s="3"/>
      <c r="Q3" s="4" t="s">
        <v>18</v>
      </c>
      <c r="R3" s="1"/>
      <c r="S3" s="1"/>
      <c r="T3" s="1"/>
    </row>
    <row r="4" spans="1:20" ht="16.5" customHeight="1">
      <c r="A4" s="59"/>
      <c r="B4" s="6" t="s">
        <v>3</v>
      </c>
      <c r="C4" s="10">
        <v>25</v>
      </c>
      <c r="D4" s="64"/>
      <c r="E4" s="17"/>
      <c r="H4" s="9"/>
      <c r="I4" s="9"/>
      <c r="L4" s="59"/>
      <c r="M4" s="6" t="s">
        <v>3</v>
      </c>
      <c r="N4" s="10">
        <v>12</v>
      </c>
      <c r="O4" s="64"/>
      <c r="P4" s="17"/>
      <c r="S4" s="9"/>
      <c r="T4" s="9"/>
    </row>
    <row r="5" spans="1:20" ht="16.5" customHeight="1">
      <c r="A5" s="59">
        <v>2</v>
      </c>
      <c r="B5" s="5" t="s">
        <v>2</v>
      </c>
      <c r="C5" s="8">
        <f>C3+D5</f>
        <v>5.550000000000001</v>
      </c>
      <c r="D5" s="8">
        <v>1.1</v>
      </c>
      <c r="E5" s="63" t="s">
        <v>12</v>
      </c>
      <c r="H5" s="9"/>
      <c r="I5" s="9"/>
      <c r="L5" s="59">
        <v>2</v>
      </c>
      <c r="M5" s="5" t="s">
        <v>2</v>
      </c>
      <c r="N5" s="8">
        <v>5.55</v>
      </c>
      <c r="O5" s="8">
        <v>1.1</v>
      </c>
      <c r="P5" s="63" t="s">
        <v>12</v>
      </c>
      <c r="S5" s="9"/>
      <c r="T5" s="9"/>
    </row>
    <row r="6" spans="1:20" ht="16.5" customHeight="1">
      <c r="A6" s="59"/>
      <c r="B6" s="6" t="s">
        <v>3</v>
      </c>
      <c r="C6" s="10">
        <v>25</v>
      </c>
      <c r="D6" s="10">
        <v>25</v>
      </c>
      <c r="E6" s="64"/>
      <c r="H6" s="9"/>
      <c r="I6" s="9"/>
      <c r="L6" s="59"/>
      <c r="M6" s="6" t="s">
        <v>3</v>
      </c>
      <c r="N6" s="10">
        <v>12</v>
      </c>
      <c r="O6" s="10">
        <v>12</v>
      </c>
      <c r="P6" s="64"/>
      <c r="S6" s="9"/>
      <c r="T6" s="9"/>
    </row>
    <row r="7" spans="1:22" ht="16.5" customHeight="1">
      <c r="A7" s="72">
        <v>3</v>
      </c>
      <c r="B7" s="5" t="s">
        <v>2</v>
      </c>
      <c r="C7" s="52">
        <f>C3+D5+E7</f>
        <v>48.400000000000006</v>
      </c>
      <c r="D7" s="50">
        <f>D5+E7</f>
        <v>43.95</v>
      </c>
      <c r="E7" s="51">
        <v>42.85</v>
      </c>
      <c r="F7" s="71" t="s">
        <v>19</v>
      </c>
      <c r="G7" s="39"/>
      <c r="H7" s="40"/>
      <c r="I7" s="40"/>
      <c r="J7" s="41"/>
      <c r="L7" s="72">
        <v>4</v>
      </c>
      <c r="M7" s="5" t="s">
        <v>2</v>
      </c>
      <c r="N7" s="52">
        <f>N3+O5+P7</f>
        <v>48.400000000000006</v>
      </c>
      <c r="O7" s="50">
        <f>O5+P7</f>
        <v>43.95</v>
      </c>
      <c r="P7" s="51">
        <v>42.85</v>
      </c>
      <c r="Q7" s="71" t="s">
        <v>19</v>
      </c>
      <c r="R7" s="39"/>
      <c r="S7" s="40"/>
      <c r="T7" s="40"/>
      <c r="U7" s="41"/>
      <c r="V7" s="7"/>
    </row>
    <row r="8" spans="1:22" ht="16.5" customHeight="1">
      <c r="A8" s="73"/>
      <c r="B8" s="6" t="s">
        <v>3</v>
      </c>
      <c r="C8" s="42">
        <v>86</v>
      </c>
      <c r="D8" s="42">
        <v>73</v>
      </c>
      <c r="E8" s="42">
        <v>69</v>
      </c>
      <c r="F8" s="71"/>
      <c r="G8" s="39"/>
      <c r="H8" s="40"/>
      <c r="I8" s="40"/>
      <c r="J8" s="41"/>
      <c r="L8" s="73"/>
      <c r="M8" s="6" t="s">
        <v>3</v>
      </c>
      <c r="N8" s="42">
        <v>43</v>
      </c>
      <c r="O8" s="42">
        <v>36</v>
      </c>
      <c r="P8" s="42">
        <v>35</v>
      </c>
      <c r="Q8" s="71"/>
      <c r="R8" s="39"/>
      <c r="S8" s="40"/>
      <c r="T8" s="40"/>
      <c r="U8" s="41"/>
      <c r="V8" s="7"/>
    </row>
    <row r="9" spans="1:22" ht="16.5" customHeight="1">
      <c r="A9" s="72">
        <v>4</v>
      </c>
      <c r="B9" s="5" t="s">
        <v>2</v>
      </c>
      <c r="C9" s="52">
        <f>C3+D5+E7+F9</f>
        <v>57.2</v>
      </c>
      <c r="D9" s="50">
        <f>D5+E7+F9</f>
        <v>52.75</v>
      </c>
      <c r="E9" s="49">
        <f>E7+F9</f>
        <v>51.650000000000006</v>
      </c>
      <c r="F9" s="43">
        <v>8.8</v>
      </c>
      <c r="G9" s="71" t="s">
        <v>21</v>
      </c>
      <c r="H9" s="40"/>
      <c r="I9" s="40"/>
      <c r="J9" s="41"/>
      <c r="L9" s="72">
        <v>5</v>
      </c>
      <c r="M9" s="5" t="s">
        <v>2</v>
      </c>
      <c r="N9" s="52">
        <f>N3+O5+P7+Q9</f>
        <v>57.2</v>
      </c>
      <c r="O9" s="50">
        <f>O5+P7+Q9</f>
        <v>52.75</v>
      </c>
      <c r="P9" s="49">
        <f>P7+Q9</f>
        <v>51.650000000000006</v>
      </c>
      <c r="Q9" s="43">
        <v>8.8</v>
      </c>
      <c r="R9" s="71" t="s">
        <v>21</v>
      </c>
      <c r="S9" s="40"/>
      <c r="T9" s="40"/>
      <c r="U9" s="41"/>
      <c r="V9" s="7"/>
    </row>
    <row r="10" spans="1:22" ht="16.5" customHeight="1">
      <c r="A10" s="73"/>
      <c r="B10" s="6" t="s">
        <v>3</v>
      </c>
      <c r="C10" s="42">
        <v>114</v>
      </c>
      <c r="D10" s="42">
        <v>100</v>
      </c>
      <c r="E10" s="42">
        <v>97</v>
      </c>
      <c r="F10" s="42">
        <f>F9*2.895*1.05</f>
        <v>26.749800000000004</v>
      </c>
      <c r="G10" s="71"/>
      <c r="H10" s="40"/>
      <c r="I10" s="40"/>
      <c r="J10" s="41"/>
      <c r="L10" s="73"/>
      <c r="M10" s="6" t="s">
        <v>3</v>
      </c>
      <c r="N10" s="42">
        <v>57</v>
      </c>
      <c r="O10" s="42">
        <v>50</v>
      </c>
      <c r="P10" s="42">
        <v>48</v>
      </c>
      <c r="Q10" s="42">
        <v>14</v>
      </c>
      <c r="R10" s="71"/>
      <c r="S10" s="40"/>
      <c r="T10" s="40"/>
      <c r="U10" s="41"/>
      <c r="V10" s="7"/>
    </row>
    <row r="11" spans="1:22" ht="16.5" customHeight="1">
      <c r="A11" s="72">
        <v>5</v>
      </c>
      <c r="B11" s="5" t="s">
        <v>2</v>
      </c>
      <c r="C11" s="52">
        <f>C3+D5+E7+F9+G11</f>
        <v>60.800000000000004</v>
      </c>
      <c r="D11" s="50">
        <f>D5+E7+F9+G11</f>
        <v>56.35</v>
      </c>
      <c r="E11" s="49">
        <f>E7+F9+G11</f>
        <v>55.25000000000001</v>
      </c>
      <c r="F11" s="43">
        <f>F9+G11</f>
        <v>12.4</v>
      </c>
      <c r="G11" s="43">
        <v>3.6</v>
      </c>
      <c r="H11" s="74" t="s">
        <v>22</v>
      </c>
      <c r="I11" s="40"/>
      <c r="J11" s="41"/>
      <c r="L11" s="72">
        <v>6</v>
      </c>
      <c r="M11" s="5" t="s">
        <v>2</v>
      </c>
      <c r="N11" s="52">
        <f>N3+O5+P7+Q9+R11</f>
        <v>60.800000000000004</v>
      </c>
      <c r="O11" s="50">
        <f>O5+P7+Q9+R11</f>
        <v>56.35</v>
      </c>
      <c r="P11" s="49">
        <f>P7+Q9+R11</f>
        <v>55.25000000000001</v>
      </c>
      <c r="Q11" s="43">
        <f>Q9+R11</f>
        <v>12.4</v>
      </c>
      <c r="R11" s="43">
        <v>3.6</v>
      </c>
      <c r="S11" s="74" t="s">
        <v>22</v>
      </c>
      <c r="T11" s="40"/>
      <c r="U11" s="41"/>
      <c r="V11" s="7"/>
    </row>
    <row r="12" spans="1:22" ht="16.5" customHeight="1">
      <c r="A12" s="73"/>
      <c r="B12" s="6" t="s">
        <v>3</v>
      </c>
      <c r="C12" s="42">
        <v>126</v>
      </c>
      <c r="D12" s="42">
        <v>112</v>
      </c>
      <c r="E12" s="42">
        <v>109</v>
      </c>
      <c r="F12" s="42">
        <v>39</v>
      </c>
      <c r="G12" s="42">
        <f>8*3.068*1.05</f>
        <v>25.7712</v>
      </c>
      <c r="H12" s="74"/>
      <c r="I12" s="44"/>
      <c r="J12" s="41"/>
      <c r="L12" s="73"/>
      <c r="M12" s="6" t="s">
        <v>3</v>
      </c>
      <c r="N12" s="42">
        <v>63</v>
      </c>
      <c r="O12" s="42">
        <v>56</v>
      </c>
      <c r="P12" s="42">
        <v>54</v>
      </c>
      <c r="Q12" s="42">
        <v>20</v>
      </c>
      <c r="R12" s="42">
        <f>8*3.068/2*1.05</f>
        <v>12.8856</v>
      </c>
      <c r="S12" s="74"/>
      <c r="T12" s="44"/>
      <c r="U12" s="41"/>
      <c r="V12" s="7"/>
    </row>
    <row r="13" spans="1:22" ht="16.5" customHeight="1">
      <c r="A13" s="72">
        <v>6</v>
      </c>
      <c r="B13" s="5" t="s">
        <v>2</v>
      </c>
      <c r="C13" s="52">
        <f>C3+D5+E7+F9+G11+H13</f>
        <v>61.300000000000004</v>
      </c>
      <c r="D13" s="50">
        <f>D5+E7+F9+G11+H13</f>
        <v>56.85</v>
      </c>
      <c r="E13" s="49">
        <f>E7+F9+G11+H13</f>
        <v>55.75000000000001</v>
      </c>
      <c r="F13" s="43">
        <f>F9+G11+H13</f>
        <v>12.9</v>
      </c>
      <c r="G13" s="43">
        <f>G11+H13</f>
        <v>4.1</v>
      </c>
      <c r="H13" s="45">
        <v>0.5</v>
      </c>
      <c r="I13" s="75" t="s">
        <v>23</v>
      </c>
      <c r="J13" s="41"/>
      <c r="L13" s="72">
        <v>7</v>
      </c>
      <c r="M13" s="5" t="s">
        <v>2</v>
      </c>
      <c r="N13" s="52">
        <f>N3+O5+P7+Q9+R11+S13</f>
        <v>61.300000000000004</v>
      </c>
      <c r="O13" s="50">
        <f>O5+P7+Q9+R11+S13</f>
        <v>56.85</v>
      </c>
      <c r="P13" s="49">
        <f>P7+Q9+R11+S13</f>
        <v>55.75000000000001</v>
      </c>
      <c r="Q13" s="43">
        <f>Q9+R11+S13</f>
        <v>12.9</v>
      </c>
      <c r="R13" s="43">
        <f>R11+S13</f>
        <v>4.1</v>
      </c>
      <c r="S13" s="45">
        <v>0.5</v>
      </c>
      <c r="T13" s="75" t="s">
        <v>23</v>
      </c>
      <c r="U13" s="41"/>
      <c r="V13" s="7"/>
    </row>
    <row r="14" spans="1:22" ht="16.5" customHeight="1">
      <c r="A14" s="73"/>
      <c r="B14" s="6" t="s">
        <v>3</v>
      </c>
      <c r="C14" s="42">
        <v>128</v>
      </c>
      <c r="D14" s="42">
        <v>114</v>
      </c>
      <c r="E14" s="42">
        <v>110</v>
      </c>
      <c r="F14" s="42">
        <v>41</v>
      </c>
      <c r="G14" s="42">
        <v>26</v>
      </c>
      <c r="H14" s="42">
        <f>8*3.068*1.05</f>
        <v>25.7712</v>
      </c>
      <c r="I14" s="76"/>
      <c r="J14" s="46"/>
      <c r="L14" s="73"/>
      <c r="M14" s="6" t="s">
        <v>3</v>
      </c>
      <c r="N14" s="42">
        <v>64</v>
      </c>
      <c r="O14" s="42">
        <v>57</v>
      </c>
      <c r="P14" s="42">
        <v>55</v>
      </c>
      <c r="Q14" s="42">
        <v>21</v>
      </c>
      <c r="R14" s="42">
        <f>8*3.068/2*1.05</f>
        <v>12.8856</v>
      </c>
      <c r="S14" s="42">
        <f>8*3.068/2*1.05</f>
        <v>12.8856</v>
      </c>
      <c r="T14" s="76"/>
      <c r="U14" s="46"/>
      <c r="V14" s="7"/>
    </row>
    <row r="15" spans="1:22" ht="16.5" customHeight="1">
      <c r="A15" s="72">
        <v>7</v>
      </c>
      <c r="B15" s="5" t="s">
        <v>2</v>
      </c>
      <c r="C15" s="52">
        <f>C3+D5+E7+F9+G11+H13+I15</f>
        <v>64.10000000000001</v>
      </c>
      <c r="D15" s="50">
        <f>D5+E7+F9+G11+H13+I15</f>
        <v>59.65</v>
      </c>
      <c r="E15" s="49">
        <f>E7+F9+G11+H13+I15</f>
        <v>58.550000000000004</v>
      </c>
      <c r="F15" s="43">
        <f>F9+G11+H13+I15</f>
        <v>15.7</v>
      </c>
      <c r="G15" s="43">
        <f>G11+H13+I15</f>
        <v>6.8999999999999995</v>
      </c>
      <c r="H15" s="45">
        <f>H13+I15</f>
        <v>3.3</v>
      </c>
      <c r="I15" s="45">
        <v>2.8</v>
      </c>
      <c r="J15" s="77" t="s">
        <v>24</v>
      </c>
      <c r="K15" s="37"/>
      <c r="L15" s="59">
        <v>8</v>
      </c>
      <c r="M15" s="5" t="s">
        <v>2</v>
      </c>
      <c r="N15" s="52">
        <f>N3+O5+P7+Q9+R11+S13+T15</f>
        <v>64.10000000000001</v>
      </c>
      <c r="O15" s="50">
        <f>O5+P7+Q9+R11+S13+T15</f>
        <v>59.65</v>
      </c>
      <c r="P15" s="49">
        <f>P7+Q9+R11+S13+T15</f>
        <v>58.550000000000004</v>
      </c>
      <c r="Q15" s="43">
        <f>Q9+R11+S13+T15</f>
        <v>15.7</v>
      </c>
      <c r="R15" s="43">
        <f>R11+S13+T15</f>
        <v>6.8999999999999995</v>
      </c>
      <c r="S15" s="45">
        <f>S13+T15</f>
        <v>3.3</v>
      </c>
      <c r="T15" s="45">
        <v>2.8</v>
      </c>
      <c r="U15" s="77" t="s">
        <v>24</v>
      </c>
      <c r="V15" s="37"/>
    </row>
    <row r="16" spans="1:22" ht="16.5" customHeight="1">
      <c r="A16" s="73"/>
      <c r="B16" s="6" t="s">
        <v>3</v>
      </c>
      <c r="C16" s="42">
        <v>137</v>
      </c>
      <c r="D16" s="42">
        <v>123</v>
      </c>
      <c r="E16" s="42">
        <v>119</v>
      </c>
      <c r="F16" s="42">
        <v>50</v>
      </c>
      <c r="G16" s="42">
        <f>8*3.068*1.05</f>
        <v>25.7712</v>
      </c>
      <c r="H16" s="42">
        <f>8*3.068*1.05</f>
        <v>25.7712</v>
      </c>
      <c r="I16" s="42">
        <f>8*3.068*1.05</f>
        <v>25.7712</v>
      </c>
      <c r="J16" s="78"/>
      <c r="K16" s="37"/>
      <c r="L16" s="59"/>
      <c r="M16" s="6" t="s">
        <v>3</v>
      </c>
      <c r="N16" s="42">
        <v>68</v>
      </c>
      <c r="O16" s="42">
        <v>61</v>
      </c>
      <c r="P16" s="42">
        <v>60</v>
      </c>
      <c r="Q16" s="42">
        <v>25</v>
      </c>
      <c r="R16" s="42">
        <f>8*3.068/2*1.05</f>
        <v>12.8856</v>
      </c>
      <c r="S16" s="42">
        <f>8*3.068/2*1.05</f>
        <v>12.8856</v>
      </c>
      <c r="T16" s="42">
        <f>8*3.068/2*1.05</f>
        <v>12.8856</v>
      </c>
      <c r="U16" s="78"/>
      <c r="V16" s="37"/>
    </row>
    <row r="17" spans="1:22" ht="16.5" customHeight="1">
      <c r="A17" s="59">
        <v>8</v>
      </c>
      <c r="B17" s="5" t="s">
        <v>2</v>
      </c>
      <c r="C17" s="53">
        <f>C3+D5+E7+F9+G11+H13+I15+J17</f>
        <v>71.00000000000001</v>
      </c>
      <c r="D17" s="43">
        <f>D5+E7+F9+G11+H13+I15+J17</f>
        <v>66.55</v>
      </c>
      <c r="E17" s="43">
        <f>E7+F9+G11+H13+I15+J17</f>
        <v>65.45</v>
      </c>
      <c r="F17" s="47">
        <f>F9+G11+H13+I15+J17</f>
        <v>22.6</v>
      </c>
      <c r="G17" s="43">
        <f>G11+H13+I15+J17</f>
        <v>13.8</v>
      </c>
      <c r="H17" s="45">
        <f>H13+I15+J17</f>
        <v>10.2</v>
      </c>
      <c r="I17" s="45">
        <f>I15+J17</f>
        <v>9.7</v>
      </c>
      <c r="J17" s="48">
        <v>6.9</v>
      </c>
      <c r="K17" s="79" t="s">
        <v>20</v>
      </c>
      <c r="L17" s="59">
        <v>3</v>
      </c>
      <c r="M17" s="5" t="s">
        <v>2</v>
      </c>
      <c r="N17" s="53">
        <f>N3+O5+P7+Q9+R11+S13+T15+U17</f>
        <v>71.00000000000001</v>
      </c>
      <c r="O17" s="43">
        <f>O5+P7+Q9+R11+S13+T15+U17</f>
        <v>66.55</v>
      </c>
      <c r="P17" s="43">
        <f>P7+Q9+R11+S13+T15+U17</f>
        <v>65.45</v>
      </c>
      <c r="Q17" s="47">
        <f>Q9+R11+S13+T15+U17</f>
        <v>22.6</v>
      </c>
      <c r="R17" s="43">
        <f>R11+S13+T15+U17</f>
        <v>13.8</v>
      </c>
      <c r="S17" s="45">
        <f>S13+T15+U17</f>
        <v>10.2</v>
      </c>
      <c r="T17" s="45">
        <f>T15+U17</f>
        <v>9.7</v>
      </c>
      <c r="U17" s="48">
        <v>6.9</v>
      </c>
      <c r="V17" s="79" t="s">
        <v>20</v>
      </c>
    </row>
    <row r="18" spans="1:22" ht="16.5" customHeight="1">
      <c r="A18" s="59"/>
      <c r="B18" s="6" t="s">
        <v>3</v>
      </c>
      <c r="C18" s="42">
        <v>160</v>
      </c>
      <c r="D18" s="42">
        <v>146</v>
      </c>
      <c r="E18" s="42">
        <v>142</v>
      </c>
      <c r="F18" s="42">
        <v>73</v>
      </c>
      <c r="G18" s="42">
        <v>46</v>
      </c>
      <c r="H18" s="42">
        <v>34</v>
      </c>
      <c r="I18" s="42">
        <v>32</v>
      </c>
      <c r="J18" s="42">
        <f>8*3.068*1.05</f>
        <v>25.7712</v>
      </c>
      <c r="K18" s="80"/>
      <c r="L18" s="59"/>
      <c r="M18" s="6" t="s">
        <v>3</v>
      </c>
      <c r="N18" s="42">
        <v>80</v>
      </c>
      <c r="O18" s="42">
        <v>73</v>
      </c>
      <c r="P18" s="42">
        <v>71</v>
      </c>
      <c r="Q18" s="42">
        <v>37</v>
      </c>
      <c r="R18" s="42">
        <v>23</v>
      </c>
      <c r="S18" s="42">
        <v>17</v>
      </c>
      <c r="T18" s="42">
        <f>T17*3.068/2*1.05</f>
        <v>15.62379</v>
      </c>
      <c r="U18" s="42">
        <f>8*3.068/2*1.05</f>
        <v>12.8856</v>
      </c>
      <c r="V18" s="80"/>
    </row>
    <row r="19" spans="1:20" s="14" customFormat="1" ht="16.5" customHeight="1">
      <c r="A19" s="26"/>
      <c r="B19" s="18"/>
      <c r="C19" s="16"/>
      <c r="D19" s="16"/>
      <c r="E19" s="55"/>
      <c r="F19" s="12"/>
      <c r="G19" s="12"/>
      <c r="H19" s="13"/>
      <c r="I19" s="13"/>
      <c r="J19" s="38"/>
      <c r="K19" s="38"/>
      <c r="L19" s="57"/>
      <c r="M19" s="18"/>
      <c r="N19" s="16"/>
      <c r="O19" s="16"/>
      <c r="P19" s="55"/>
      <c r="Q19" s="12"/>
      <c r="R19" s="12"/>
      <c r="S19" s="13"/>
      <c r="T19" s="13"/>
    </row>
    <row r="20" spans="1:20" s="14" customFormat="1" ht="16.5" customHeight="1">
      <c r="A20" s="27"/>
      <c r="B20" s="18" t="s">
        <v>13</v>
      </c>
      <c r="C20" s="19"/>
      <c r="D20" s="19"/>
      <c r="E20" s="56"/>
      <c r="F20" s="16"/>
      <c r="G20" s="16"/>
      <c r="H20" s="16"/>
      <c r="I20" s="36"/>
      <c r="J20" s="15"/>
      <c r="K20" s="15"/>
      <c r="L20" s="57"/>
      <c r="M20" s="18"/>
      <c r="N20" s="19"/>
      <c r="O20" s="19"/>
      <c r="P20" s="56"/>
      <c r="Q20" s="16"/>
      <c r="R20" s="16"/>
      <c r="S20" s="16"/>
      <c r="T20" s="16"/>
    </row>
    <row r="21" spans="1:20" s="14" customFormat="1" ht="16.5" customHeight="1">
      <c r="A21" s="57"/>
      <c r="B21" s="18" t="s">
        <v>14</v>
      </c>
      <c r="C21" s="16"/>
      <c r="D21" s="16"/>
      <c r="E21" s="16"/>
      <c r="F21" s="55"/>
      <c r="G21" s="12"/>
      <c r="H21" s="12"/>
      <c r="I21" s="12"/>
      <c r="J21" s="11"/>
      <c r="K21" s="11"/>
      <c r="L21" s="57"/>
      <c r="M21" s="18"/>
      <c r="N21" s="16"/>
      <c r="O21" s="16"/>
      <c r="P21" s="16"/>
      <c r="Q21" s="55"/>
      <c r="R21" s="12"/>
      <c r="S21" s="12"/>
      <c r="T21" s="12"/>
    </row>
    <row r="22" spans="1:20" s="14" customFormat="1" ht="16.5" customHeight="1">
      <c r="A22" s="57"/>
      <c r="B22" s="18" t="s">
        <v>6</v>
      </c>
      <c r="C22" s="13"/>
      <c r="D22" s="13"/>
      <c r="E22" s="13"/>
      <c r="F22" s="56"/>
      <c r="G22" s="16"/>
      <c r="H22" s="16"/>
      <c r="I22" s="16"/>
      <c r="J22" s="15"/>
      <c r="K22" s="15"/>
      <c r="L22" s="57"/>
      <c r="M22" s="18"/>
      <c r="N22" s="13"/>
      <c r="O22" s="13"/>
      <c r="P22" s="13"/>
      <c r="Q22" s="56"/>
      <c r="R22" s="16"/>
      <c r="S22" s="16"/>
      <c r="T22" s="16"/>
    </row>
    <row r="23" spans="1:20" s="14" customFormat="1" ht="16.5" customHeight="1">
      <c r="A23" s="57"/>
      <c r="B23" s="18" t="s">
        <v>7</v>
      </c>
      <c r="C23" s="16"/>
      <c r="D23" s="16"/>
      <c r="E23" s="16"/>
      <c r="F23" s="16"/>
      <c r="G23" s="28"/>
      <c r="H23" s="12"/>
      <c r="I23" s="12"/>
      <c r="J23" s="11"/>
      <c r="K23" s="11"/>
      <c r="L23" s="57"/>
      <c r="M23" s="18"/>
      <c r="N23" s="16"/>
      <c r="O23" s="16"/>
      <c r="P23" s="16"/>
      <c r="Q23" s="16"/>
      <c r="R23" s="55"/>
      <c r="S23" s="12"/>
      <c r="T23" s="12"/>
    </row>
    <row r="24" spans="1:20" s="14" customFormat="1" ht="16.5" customHeight="1">
      <c r="A24" s="57"/>
      <c r="B24" s="31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57"/>
      <c r="M24" s="18"/>
      <c r="N24" s="20"/>
      <c r="O24" s="13"/>
      <c r="P24" s="13"/>
      <c r="Q24" s="21"/>
      <c r="R24" s="56"/>
      <c r="S24" s="16"/>
      <c r="T24" s="16"/>
    </row>
    <row r="25" spans="1:20" s="14" customFormat="1" ht="16.5" customHeight="1">
      <c r="A25" s="57"/>
      <c r="B25" s="31" t="s">
        <v>16</v>
      </c>
      <c r="C25" s="16"/>
      <c r="D25" s="16"/>
      <c r="E25" s="16"/>
      <c r="F25" s="16"/>
      <c r="G25" s="16"/>
      <c r="H25" s="28"/>
      <c r="I25" s="12"/>
      <c r="J25" s="11"/>
      <c r="K25" s="11"/>
      <c r="L25" s="57"/>
      <c r="M25" s="18"/>
      <c r="N25" s="16"/>
      <c r="O25" s="16"/>
      <c r="P25" s="16"/>
      <c r="Q25" s="16"/>
      <c r="R25" s="16"/>
      <c r="S25" s="55"/>
      <c r="T25" s="12"/>
    </row>
    <row r="26" spans="1:20" s="14" customFormat="1" ht="16.5">
      <c r="A26" s="57"/>
      <c r="B26" s="31" t="s">
        <v>17</v>
      </c>
      <c r="C26" s="20"/>
      <c r="D26" s="20"/>
      <c r="E26" s="13"/>
      <c r="F26" s="13"/>
      <c r="G26" s="13"/>
      <c r="H26" s="29"/>
      <c r="I26" s="16"/>
      <c r="J26" s="15"/>
      <c r="K26" s="15"/>
      <c r="L26" s="57"/>
      <c r="M26" s="18"/>
      <c r="N26" s="20"/>
      <c r="O26" s="20"/>
      <c r="P26" s="13"/>
      <c r="Q26" s="13"/>
      <c r="R26" s="13"/>
      <c r="S26" s="56"/>
      <c r="T26" s="16"/>
    </row>
    <row r="27" spans="1:20" s="14" customFormat="1" ht="16.5">
      <c r="A27" s="57"/>
      <c r="B27" s="18" t="s">
        <v>26</v>
      </c>
      <c r="C27" s="16"/>
      <c r="D27" s="16"/>
      <c r="E27" s="16"/>
      <c r="F27" s="16"/>
      <c r="G27" s="16"/>
      <c r="H27" s="16"/>
      <c r="I27" s="55"/>
      <c r="J27" s="34"/>
      <c r="K27" s="34"/>
      <c r="L27" s="57"/>
      <c r="M27" s="18"/>
      <c r="N27" s="16"/>
      <c r="O27" s="16"/>
      <c r="P27" s="16"/>
      <c r="Q27" s="16"/>
      <c r="R27" s="16"/>
      <c r="S27" s="16"/>
      <c r="T27" s="55"/>
    </row>
    <row r="28" spans="1:21" s="14" customFormat="1" ht="16.5">
      <c r="A28" s="57"/>
      <c r="B28" s="18"/>
      <c r="C28" s="20"/>
      <c r="D28" s="20"/>
      <c r="E28" s="20"/>
      <c r="F28" s="13"/>
      <c r="G28" s="13"/>
      <c r="H28" s="13"/>
      <c r="I28" s="56"/>
      <c r="J28" s="35"/>
      <c r="K28" s="35"/>
      <c r="L28" s="57"/>
      <c r="M28" s="18"/>
      <c r="N28" s="20"/>
      <c r="O28" s="20"/>
      <c r="P28" s="20"/>
      <c r="Q28" s="13"/>
      <c r="R28" s="13"/>
      <c r="S28" s="13"/>
      <c r="T28" s="56"/>
      <c r="U28" s="22"/>
    </row>
    <row r="29" spans="1:22" s="14" customFormat="1" ht="16.5">
      <c r="A29" s="57"/>
      <c r="B29" s="18"/>
      <c r="C29" s="16"/>
      <c r="D29" s="16"/>
      <c r="E29" s="16"/>
      <c r="F29" s="16"/>
      <c r="G29" s="16"/>
      <c r="H29" s="16"/>
      <c r="I29" s="16"/>
      <c r="J29" s="58"/>
      <c r="K29" s="36"/>
      <c r="L29" s="57"/>
      <c r="M29" s="18"/>
      <c r="N29" s="16"/>
      <c r="O29" s="16"/>
      <c r="P29" s="16"/>
      <c r="Q29" s="16"/>
      <c r="R29" s="16"/>
      <c r="S29" s="16"/>
      <c r="T29" s="16"/>
      <c r="U29" s="58"/>
      <c r="V29" s="22"/>
    </row>
    <row r="30" spans="1:22" s="14" customFormat="1" ht="16.5">
      <c r="A30" s="57"/>
      <c r="B30" s="18"/>
      <c r="C30" s="20"/>
      <c r="D30" s="20"/>
      <c r="E30" s="20"/>
      <c r="F30" s="13"/>
      <c r="G30" s="13"/>
      <c r="H30" s="13"/>
      <c r="I30" s="13"/>
      <c r="J30" s="58"/>
      <c r="K30" s="36"/>
      <c r="L30" s="57"/>
      <c r="M30" s="18"/>
      <c r="N30" s="20"/>
      <c r="O30" s="20"/>
      <c r="P30" s="20"/>
      <c r="Q30" s="13"/>
      <c r="R30" s="13"/>
      <c r="S30" s="13"/>
      <c r="T30" s="13"/>
      <c r="U30" s="58"/>
      <c r="V30" s="22"/>
    </row>
    <row r="31" spans="1:20" ht="16.5">
      <c r="A31" s="32"/>
      <c r="B31" s="18"/>
      <c r="C31" s="20"/>
      <c r="D31" s="13"/>
      <c r="E31" s="13"/>
      <c r="F31" s="21"/>
      <c r="G31" s="35"/>
      <c r="H31" s="16"/>
      <c r="I31" s="16"/>
      <c r="L31" s="32"/>
      <c r="M31" s="18"/>
      <c r="N31" s="20"/>
      <c r="O31" s="13"/>
      <c r="P31" s="13"/>
      <c r="Q31" s="21"/>
      <c r="R31" s="35"/>
      <c r="S31" s="16"/>
      <c r="T31" s="16"/>
    </row>
    <row r="32" spans="1:20" ht="16.5">
      <c r="A32" s="57"/>
      <c r="B32" s="18"/>
      <c r="C32" s="16"/>
      <c r="D32" s="16"/>
      <c r="E32" s="16"/>
      <c r="F32" s="16"/>
      <c r="G32" s="16"/>
      <c r="H32" s="55"/>
      <c r="I32" s="12"/>
      <c r="J32" s="1"/>
      <c r="K32" s="1"/>
      <c r="L32" s="57"/>
      <c r="M32" s="18"/>
      <c r="N32" s="16"/>
      <c r="O32" s="16"/>
      <c r="P32" s="16"/>
      <c r="Q32" s="16"/>
      <c r="R32" s="16"/>
      <c r="S32" s="55"/>
      <c r="T32" s="12"/>
    </row>
    <row r="33" spans="1:20" ht="16.5">
      <c r="A33" s="57"/>
      <c r="B33" s="18"/>
      <c r="C33" s="20"/>
      <c r="D33" s="20"/>
      <c r="E33" s="13"/>
      <c r="F33" s="13"/>
      <c r="G33" s="13"/>
      <c r="H33" s="56"/>
      <c r="I33" s="16"/>
      <c r="L33" s="57"/>
      <c r="M33" s="18"/>
      <c r="N33" s="20"/>
      <c r="O33" s="20"/>
      <c r="P33" s="13"/>
      <c r="Q33" s="13"/>
      <c r="R33" s="13"/>
      <c r="S33" s="56"/>
      <c r="T33" s="16"/>
    </row>
    <row r="34" spans="1:20" ht="16.5">
      <c r="A34" s="57"/>
      <c r="B34" s="18"/>
      <c r="C34" s="16"/>
      <c r="D34" s="16"/>
      <c r="E34" s="16"/>
      <c r="F34" s="16"/>
      <c r="G34" s="16"/>
      <c r="H34" s="16"/>
      <c r="I34" s="55"/>
      <c r="J34" s="25"/>
      <c r="K34" s="25"/>
      <c r="L34" s="57"/>
      <c r="M34" s="18"/>
      <c r="N34" s="16"/>
      <c r="O34" s="16"/>
      <c r="P34" s="16"/>
      <c r="Q34" s="16"/>
      <c r="R34" s="16"/>
      <c r="S34" s="16"/>
      <c r="T34" s="55"/>
    </row>
    <row r="35" spans="1:20" ht="16.5">
      <c r="A35" s="57"/>
      <c r="B35" s="18"/>
      <c r="C35" s="20"/>
      <c r="D35" s="20"/>
      <c r="E35" s="20"/>
      <c r="F35" s="13"/>
      <c r="G35" s="13"/>
      <c r="H35" s="13"/>
      <c r="I35" s="56"/>
      <c r="J35" s="17"/>
      <c r="K35" s="17"/>
      <c r="L35" s="57"/>
      <c r="M35" s="18"/>
      <c r="N35" s="20"/>
      <c r="O35" s="20"/>
      <c r="P35" s="20"/>
      <c r="Q35" s="13"/>
      <c r="R35" s="13"/>
      <c r="S35" s="13"/>
      <c r="T35" s="56"/>
    </row>
    <row r="36" spans="1:22" ht="16.5">
      <c r="A36" s="57"/>
      <c r="B36" s="18"/>
      <c r="C36" s="16"/>
      <c r="D36" s="16"/>
      <c r="E36" s="16"/>
      <c r="F36" s="16"/>
      <c r="G36" s="16"/>
      <c r="H36" s="16"/>
      <c r="I36" s="16"/>
      <c r="J36" s="65"/>
      <c r="K36" s="33"/>
      <c r="L36" s="57"/>
      <c r="M36" s="18"/>
      <c r="N36" s="16"/>
      <c r="O36" s="16"/>
      <c r="P36" s="16"/>
      <c r="Q36" s="16"/>
      <c r="R36" s="16"/>
      <c r="S36" s="16"/>
      <c r="T36" s="16"/>
      <c r="U36" s="65"/>
      <c r="V36" s="54"/>
    </row>
    <row r="37" spans="1:22" ht="16.5">
      <c r="A37" s="57"/>
      <c r="B37" s="18"/>
      <c r="C37" s="20"/>
      <c r="D37" s="20"/>
      <c r="E37" s="20"/>
      <c r="F37" s="13"/>
      <c r="G37" s="13"/>
      <c r="H37" s="13"/>
      <c r="I37" s="13"/>
      <c r="J37" s="66"/>
      <c r="K37" s="33"/>
      <c r="L37" s="57"/>
      <c r="M37" s="18"/>
      <c r="N37" s="20"/>
      <c r="O37" s="20"/>
      <c r="P37" s="20"/>
      <c r="Q37" s="13"/>
      <c r="R37" s="13"/>
      <c r="S37" s="13"/>
      <c r="T37" s="13"/>
      <c r="U37" s="66"/>
      <c r="V37" s="54"/>
    </row>
  </sheetData>
  <sheetProtection/>
  <mergeCells count="71">
    <mergeCell ref="H11:H12"/>
    <mergeCell ref="I13:I14"/>
    <mergeCell ref="J15:J16"/>
    <mergeCell ref="K17:K18"/>
    <mergeCell ref="Q7:Q8"/>
    <mergeCell ref="R9:R10"/>
    <mergeCell ref="S11:S12"/>
    <mergeCell ref="T13:T14"/>
    <mergeCell ref="U15:U16"/>
    <mergeCell ref="V17:V18"/>
    <mergeCell ref="L11:L12"/>
    <mergeCell ref="L13:L14"/>
    <mergeCell ref="L15:L16"/>
    <mergeCell ref="T34:T35"/>
    <mergeCell ref="T27:T28"/>
    <mergeCell ref="L27:L28"/>
    <mergeCell ref="A36:A37"/>
    <mergeCell ref="J36:J37"/>
    <mergeCell ref="L36:L37"/>
    <mergeCell ref="A34:A35"/>
    <mergeCell ref="I34:I35"/>
    <mergeCell ref="L34:L35"/>
    <mergeCell ref="A29:A30"/>
    <mergeCell ref="U36:U37"/>
    <mergeCell ref="A7:A8"/>
    <mergeCell ref="A9:A10"/>
    <mergeCell ref="A11:A12"/>
    <mergeCell ref="A13:A14"/>
    <mergeCell ref="A15:A16"/>
    <mergeCell ref="A32:A33"/>
    <mergeCell ref="H32:H33"/>
    <mergeCell ref="L32:L33"/>
    <mergeCell ref="S32:S33"/>
    <mergeCell ref="J29:J30"/>
    <mergeCell ref="L29:L30"/>
    <mergeCell ref="U29:U30"/>
    <mergeCell ref="R23:R24"/>
    <mergeCell ref="A25:A26"/>
    <mergeCell ref="L25:L26"/>
    <mergeCell ref="S25:S26"/>
    <mergeCell ref="A27:A28"/>
    <mergeCell ref="I27:I28"/>
    <mergeCell ref="A21:A22"/>
    <mergeCell ref="F21:F22"/>
    <mergeCell ref="L21:L22"/>
    <mergeCell ref="Q21:Q22"/>
    <mergeCell ref="A23:A24"/>
    <mergeCell ref="L23:L24"/>
    <mergeCell ref="P5:P6"/>
    <mergeCell ref="A17:A18"/>
    <mergeCell ref="L17:L18"/>
    <mergeCell ref="E19:E20"/>
    <mergeCell ref="L19:L20"/>
    <mergeCell ref="P19:P20"/>
    <mergeCell ref="F7:F8"/>
    <mergeCell ref="G9:G10"/>
    <mergeCell ref="L7:L8"/>
    <mergeCell ref="L9:L10"/>
    <mergeCell ref="A3:A4"/>
    <mergeCell ref="D3:D4"/>
    <mergeCell ref="L3:L4"/>
    <mergeCell ref="O3:O4"/>
    <mergeCell ref="A5:A6"/>
    <mergeCell ref="E5:E6"/>
    <mergeCell ref="L5:L6"/>
    <mergeCell ref="A1:A2"/>
    <mergeCell ref="B1:B2"/>
    <mergeCell ref="C1:C2"/>
    <mergeCell ref="L1:L2"/>
    <mergeCell ref="M1:M2"/>
    <mergeCell ref="N1:N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PUREXP</cp:lastModifiedBy>
  <cp:lastPrinted>2017-12-27T08:04:42Z</cp:lastPrinted>
  <dcterms:created xsi:type="dcterms:W3CDTF">2004-03-15T08:40:16Z</dcterms:created>
  <dcterms:modified xsi:type="dcterms:W3CDTF">2017-12-28T00:33:33Z</dcterms:modified>
  <cp:category/>
  <cp:version/>
  <cp:contentType/>
  <cp:contentStatus/>
</cp:coreProperties>
</file>